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D35A365C-715F-499D-B4CC-0EC7FA17A4B8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Last 6 Placement TBills" sheetId="2" r:id="rId1"/>
    <sheet name="Last 6 Placements TBills 364" sheetId="1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<sst xmlns="http://schemas.openxmlformats.org/spreadsheetml/2006/main" count="10" uniqueCount="7">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</sst>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B30" sqref="B30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</cols>
  <sheetData>
    <row r="4" spans="2:5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35">
      <c r="B5" s="2">
        <v>46169</v>
      </c>
      <c r="C5" s="3">
        <v>364</v>
      </c>
      <c r="D5" s="8">
        <v>96000000</v>
      </c>
      <c r="E5" s="4">
        <v>12.26</v>
      </c>
    </row>
    <row r="6" spans="2:5" x14ac:dyDescent="0.35">
      <c r="B6" s="2">
        <v>46169</v>
      </c>
      <c r="C6" s="3">
        <v>364</v>
      </c>
      <c r="D6" s="8">
        <v>138000000</v>
      </c>
      <c r="E6" s="4">
        <v>12.26</v>
      </c>
    </row>
    <row r="7" spans="2:5" x14ac:dyDescent="0.35">
      <c r="B7" s="2">
        <v>46170</v>
      </c>
      <c r="C7" s="3">
        <v>91</v>
      </c>
      <c r="D7" s="8">
        <v>2748000000</v>
      </c>
      <c r="E7" s="4">
        <v>12.1108442503639</v>
      </c>
    </row>
    <row r="8" spans="2:5" x14ac:dyDescent="0.35">
      <c r="B8" s="2">
        <v>46176</v>
      </c>
      <c r="C8" s="3">
        <v>91</v>
      </c>
      <c r="D8" s="8">
        <v>7902000000</v>
      </c>
      <c r="E8" s="4">
        <v>12.18</v>
      </c>
    </row>
    <row r="9" spans="2:5" x14ac:dyDescent="0.35">
      <c r="B9" s="2">
        <v>46176</v>
      </c>
      <c r="C9" s="3">
        <v>364</v>
      </c>
      <c r="D9" s="8">
        <v>79000000</v>
      </c>
      <c r="E9" s="4">
        <v>12.25</v>
      </c>
    </row>
    <row r="10" spans="2:5" x14ac:dyDescent="0.35">
      <c r="B10" s="2">
        <v>46176</v>
      </c>
      <c r="C10" s="3">
        <v>182</v>
      </c>
      <c r="D10" s="8">
        <v>1482000000</v>
      </c>
      <c r="E10" s="4">
        <v>12.22</v>
      </c>
    </row>
    <row r="11" spans="2:5" x14ac:dyDescent="0.35">
      <c r="B11" s="9" t="s">
        <v>3</v>
      </c>
      <c r="C11" s="9"/>
      <c r="D11" s="9"/>
      <c r="E11" s="5">
        <f>SUMPRODUCT(C5:C10,D5:D10,E5:E10)/SUMPRODUCT(C5:C10,D5:D10)</f>
        <v>12.181716668908919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D27" sqref="D27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46155</v>
      </c>
      <c r="C5" s="3">
        <v>364</v>
      </c>
      <c r="D5" s="8">
        <v>525000000</v>
      </c>
      <c r="E5" s="4">
        <v>12.26</v>
      </c>
    </row>
    <row r="6" spans="2:5" x14ac:dyDescent="0.35">
      <c r="B6" s="2">
        <v>46162</v>
      </c>
      <c r="C6" s="3">
        <v>364</v>
      </c>
      <c r="D6" s="8">
        <v>81000000</v>
      </c>
      <c r="E6" s="4">
        <v>12.26</v>
      </c>
    </row>
    <row r="7" spans="2:5" x14ac:dyDescent="0.35">
      <c r="B7" s="2">
        <v>46167</v>
      </c>
      <c r="C7" s="3">
        <v>364</v>
      </c>
      <c r="D7" s="8">
        <v>459000000</v>
      </c>
      <c r="E7" s="4">
        <v>12.26</v>
      </c>
    </row>
    <row r="8" spans="2:5" x14ac:dyDescent="0.35">
      <c r="B8" s="2">
        <v>46169</v>
      </c>
      <c r="C8" s="3">
        <v>364</v>
      </c>
      <c r="D8" s="8">
        <v>96000000</v>
      </c>
      <c r="E8" s="4">
        <v>12.26</v>
      </c>
    </row>
    <row r="9" spans="2:5" x14ac:dyDescent="0.35">
      <c r="B9" s="2">
        <v>46169</v>
      </c>
      <c r="C9" s="3">
        <v>364</v>
      </c>
      <c r="D9" s="8">
        <v>138000000</v>
      </c>
      <c r="E9" s="4">
        <v>12.26</v>
      </c>
    </row>
    <row r="10" spans="2:5" x14ac:dyDescent="0.35">
      <c r="B10" s="2">
        <v>46176</v>
      </c>
      <c r="C10" s="3">
        <v>364</v>
      </c>
      <c r="D10" s="8">
        <v>79000000</v>
      </c>
      <c r="E10" s="4">
        <v>12.25</v>
      </c>
    </row>
    <row r="11" spans="2:5" x14ac:dyDescent="0.35">
      <c r="B11" s="9" t="s">
        <v>4</v>
      </c>
      <c r="C11" s="9"/>
      <c r="D11" s="9"/>
      <c r="E11" s="5">
        <f>SUMPRODUCT(C5:C10,D5:D10,E5:E10)/SUMPRODUCT(C5:C10,D5:D10)</f>
        <v>12.259426705370101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2026-06-04T09:24:27Z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